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730" windowHeight="8490" activeTab="0"/>
  </bookViews>
  <sheets>
    <sheet name="Лікарське" sheetId="1" r:id="rId1"/>
  </sheets>
  <definedNames/>
  <calcPr fullCalcOnLoad="1"/>
</workbook>
</file>

<file path=xl/sharedStrings.xml><?xml version="1.0" encoding="utf-8"?>
<sst xmlns="http://schemas.openxmlformats.org/spreadsheetml/2006/main" count="91" uniqueCount="87">
  <si>
    <t>(найменування бюджетної установи)</t>
  </si>
  <si>
    <t>Всього</t>
  </si>
  <si>
    <t>грн.</t>
  </si>
  <si>
    <t xml:space="preserve">ВИДАТКИ ТА НАДАННЯ КРЕДИТІВ - усього </t>
  </si>
  <si>
    <t>в тому числі :</t>
  </si>
  <si>
    <t xml:space="preserve">КЕКВ  - 2110                                                              </t>
  </si>
  <si>
    <t xml:space="preserve"> "Оплата праці  працівників бюджетних установ", всього</t>
  </si>
  <si>
    <t>посадових окладів</t>
  </si>
  <si>
    <t>надбавка за вислугу років</t>
  </si>
  <si>
    <t>Оздоровчі у розмірі посадового окладу</t>
  </si>
  <si>
    <t xml:space="preserve">КЕКВ  - 2120                                                            </t>
  </si>
  <si>
    <t>"Нарахування на оплату праці"</t>
  </si>
  <si>
    <t xml:space="preserve"> "Нарахування на оплату праці ", всього -</t>
  </si>
  <si>
    <t>інші доплати, з них:</t>
  </si>
  <si>
    <t>доплата за перевірку зошитів</t>
  </si>
  <si>
    <t xml:space="preserve">класне керівництво </t>
  </si>
  <si>
    <t>доведення до рівня мінімальної зарплати</t>
  </si>
  <si>
    <t>надбавка за класність</t>
  </si>
  <si>
    <t>надбавка за особливі умови праці</t>
  </si>
  <si>
    <t>доплата за завідування бібліотекою</t>
  </si>
  <si>
    <t>доплата за використання деззасобів</t>
  </si>
  <si>
    <t>доплата за шкідливі умови праці</t>
  </si>
  <si>
    <t>доплата за роботу у нічний час</t>
  </si>
  <si>
    <t>Розрахунок видатків до кошторису на 2018 рік</t>
  </si>
  <si>
    <t>Щорічна винагорода у розмірі посадового окладу</t>
  </si>
  <si>
    <t>Престижність праці (20 %)</t>
  </si>
  <si>
    <t>інші (обслуг.комп.техн.,спортмас.роб., зав.майстернями)</t>
  </si>
  <si>
    <t xml:space="preserve">за методичну роботу </t>
  </si>
  <si>
    <t>за результативність</t>
  </si>
  <si>
    <t xml:space="preserve"> КЕКВ - 2210</t>
  </si>
  <si>
    <t xml:space="preserve">Предмети, матеріали, обладнання та інвентар разом    - </t>
  </si>
  <si>
    <t xml:space="preserve"> КЕКВ - 2240</t>
  </si>
  <si>
    <t xml:space="preserve">Оплата послуг (крім комунальних), всього </t>
  </si>
  <si>
    <t xml:space="preserve">         Керівник                                                                                          Н.С.Макшеєва</t>
  </si>
  <si>
    <t xml:space="preserve">         Головний бухгалтер                                                                      Н.С.Одінцова</t>
  </si>
  <si>
    <t xml:space="preserve"> КЕКВ - 2270</t>
  </si>
  <si>
    <t xml:space="preserve">Оплата комунальних послуг та енергоносіїв, всього </t>
  </si>
  <si>
    <t xml:space="preserve"> КЕКВ - 2272</t>
  </si>
  <si>
    <t xml:space="preserve"> Оплата водопостачання і водовідведення </t>
  </si>
  <si>
    <t xml:space="preserve"> КЕКВ - 2273</t>
  </si>
  <si>
    <t xml:space="preserve"> Оплата електроенергії, всього</t>
  </si>
  <si>
    <t xml:space="preserve"> КЕКВ - 2220</t>
  </si>
  <si>
    <t>Медикаменти та перев’язувальні матеріали, всього</t>
  </si>
  <si>
    <t>ЗОШ</t>
  </si>
  <si>
    <t>Дезинфікуючі засоби (дезактин)</t>
  </si>
  <si>
    <t>НВК</t>
  </si>
  <si>
    <t>Медикаменти 47 уч. * 12,00 грн. = 564,00 грн.</t>
  </si>
  <si>
    <t xml:space="preserve"> КЕКВ - 2230</t>
  </si>
  <si>
    <t>Продукти харчування, всього</t>
  </si>
  <si>
    <t>Технічне обслуговування обладнання (котелень)</t>
  </si>
  <si>
    <r>
      <t>За телефонні послуги, послуги Інтернету</t>
    </r>
    <r>
      <rPr>
        <b/>
        <sz val="12"/>
        <rFont val="Times New Roman"/>
        <family val="1"/>
      </rPr>
      <t xml:space="preserve"> </t>
    </r>
  </si>
  <si>
    <t xml:space="preserve">Технічне обслуговування електричного господарства </t>
  </si>
  <si>
    <t>Дератизація</t>
  </si>
  <si>
    <t xml:space="preserve"> КЕКВ - 2250</t>
  </si>
  <si>
    <t xml:space="preserve">Видатки на відрядження, всього </t>
  </si>
  <si>
    <t xml:space="preserve"> КЕКВ - 2274</t>
  </si>
  <si>
    <t xml:space="preserve"> Оплата природного газу</t>
  </si>
  <si>
    <t xml:space="preserve"> КЕКВ - 2275</t>
  </si>
  <si>
    <t xml:space="preserve"> Оплата інших енергоносіїв, всього</t>
  </si>
  <si>
    <t xml:space="preserve">Видатки на відрядження </t>
  </si>
  <si>
    <t xml:space="preserve">Обслуговування внутрішніх мереж газопостачання </t>
  </si>
  <si>
    <t xml:space="preserve">Обслуговування насосного обладнання  </t>
  </si>
  <si>
    <t>Технічне обслугов. зовнішніх газопроводів відключ. вводів</t>
  </si>
  <si>
    <t>Медикаменти 277 уч. * 12,00 грн. = 3324,00 грн.</t>
  </si>
  <si>
    <t xml:space="preserve">Запчастини для автобусів </t>
  </si>
  <si>
    <t xml:space="preserve">КЕКВ  - 2100                                                        </t>
  </si>
  <si>
    <t xml:space="preserve"> "Використання товарів і послуг ",  всього       </t>
  </si>
  <si>
    <t>Авто послуги по погрузці та перевезенню дров</t>
  </si>
  <si>
    <t>адмінперсонал та педпрацівники (65,81 штатних одиниць)</t>
  </si>
  <si>
    <t xml:space="preserve">Дизпаливо Лікарський НВК, Мрія (норма 0,196л/км, пробіг 17653км =3460л*23=79580,00 грн. </t>
  </si>
  <si>
    <t xml:space="preserve">КЕКВ  -2200                                                              </t>
  </si>
  <si>
    <r>
      <t xml:space="preserve">На виплату: </t>
    </r>
    <r>
      <rPr>
        <i/>
        <sz val="13"/>
        <rFont val="Times New Roman"/>
        <family val="1"/>
      </rPr>
      <t>(кількість штатних одиниць згідно тарифікаційних списків та штатних розписів від 01.01.2018 р)- 117,36 шт.од.</t>
    </r>
  </si>
  <si>
    <t>Індексація</t>
  </si>
  <si>
    <t>обслуговуючий персонал - всього (51,55 штатних одиниць)</t>
  </si>
  <si>
    <t>Поточні ремонти шкільних автобусів</t>
  </si>
  <si>
    <t>Поточний ремонт котелень</t>
  </si>
  <si>
    <t xml:space="preserve">Учнів 1-4 кл.  2348 д/д  * 6,50 грн. </t>
  </si>
  <si>
    <t>НВК  662 д/д *15,00 грн.</t>
  </si>
  <si>
    <t xml:space="preserve">Діти з багатодітних сімей учні 1-4 кл. 279 д/д * 9,75 грн. </t>
  </si>
  <si>
    <t xml:space="preserve">Діти з багатодітних сімей учні 5-11 кл. 388 д/д * 6,50 грн. </t>
  </si>
  <si>
    <t>Діти з багатодітних сімей НВК 94д/д*22,50грн.</t>
  </si>
  <si>
    <t xml:space="preserve">Мало забезпечені, діти-сироти, діти учасників АТО, інклюз. (згідно відповідних документів) учні 1-11 кл. 1687д/д * 13,00грн. </t>
  </si>
  <si>
    <t xml:space="preserve">Мало забезпечені, діти-сироти, діти учасників АТО (згідно відповідних документів) НВК 331 д/д * 30 грн. </t>
  </si>
  <si>
    <t xml:space="preserve"> 600 м3 *  9,6842 = 5810,00 грн.                                                        </t>
  </si>
  <si>
    <t xml:space="preserve"> 4762 кВт * 2,59 грн.  = 12334,00 грн.</t>
  </si>
  <si>
    <t>0611020 - 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                                   Лікарський НВК</t>
  </si>
  <si>
    <t xml:space="preserve">1000грн. за 1 ск.м.., 70,5 ск.м.  = 141000,00 грн.                                                                       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</si>
</sst>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_(* #,##0.00_);_(* \(#,##0.00\);_(* &quot;-&quot;??_);_(@_)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color indexed="8"/>
      <name val="Arial"/>
      <family val="2"/>
    </font>
    <font>
      <sz val="12"/>
      <name val="Times New Roman"/>
      <family val="1"/>
    </font>
    <font>
      <b/>
      <sz val="13"/>
      <color indexed="8"/>
      <name val="Times New Roman"/>
      <family val="1"/>
    </font>
    <font>
      <b/>
      <i/>
      <sz val="13"/>
      <name val="Times New Roman"/>
      <family val="1"/>
    </font>
    <font>
      <sz val="13"/>
      <name val="Times New Roman"/>
      <family val="1"/>
    </font>
    <font>
      <i/>
      <sz val="12"/>
      <color indexed="8"/>
      <name val="Times New Roman"/>
      <family val="1"/>
    </font>
    <font>
      <i/>
      <sz val="13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3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8" fillId="0" borderId="0" xfId="57" applyFont="1" applyFill="1" applyAlignment="1">
      <alignment horizontal="center"/>
      <protection/>
    </xf>
    <xf numFmtId="0" fontId="10" fillId="0" borderId="0" xfId="57" applyFont="1" applyFill="1" applyAlignment="1">
      <alignment horizontal="center"/>
      <protection/>
    </xf>
    <xf numFmtId="179" fontId="8" fillId="0" borderId="0" xfId="66" applyFont="1" applyFill="1" applyAlignment="1">
      <alignment horizontal="center"/>
    </xf>
    <xf numFmtId="0" fontId="6" fillId="0" borderId="0" xfId="57" applyFont="1" applyFill="1" applyAlignment="1">
      <alignment horizontal="center"/>
      <protection/>
    </xf>
    <xf numFmtId="179" fontId="6" fillId="0" borderId="0" xfId="66" applyFont="1" applyFill="1" applyAlignment="1">
      <alignment horizontal="center"/>
    </xf>
    <xf numFmtId="0" fontId="6" fillId="0" borderId="10" xfId="57" applyFont="1" applyFill="1" applyBorder="1">
      <alignment/>
      <protection/>
    </xf>
    <xf numFmtId="0" fontId="6" fillId="0" borderId="11" xfId="57" applyFont="1" applyFill="1" applyBorder="1" applyAlignment="1">
      <alignment horizontal="left"/>
      <protection/>
    </xf>
    <xf numFmtId="2" fontId="6" fillId="0" borderId="10" xfId="66" applyNumberFormat="1" applyFont="1" applyBorder="1" applyAlignment="1">
      <alignment horizontal="center"/>
    </xf>
    <xf numFmtId="2" fontId="10" fillId="0" borderId="0" xfId="57" applyNumberFormat="1" applyFont="1" applyBorder="1">
      <alignment/>
      <protection/>
    </xf>
    <xf numFmtId="2" fontId="10" fillId="0" borderId="0" xfId="66" applyNumberFormat="1" applyFont="1" applyBorder="1" applyAlignment="1">
      <alignment/>
    </xf>
    <xf numFmtId="0" fontId="11" fillId="33" borderId="10" xfId="57" applyFont="1" applyFill="1" applyBorder="1" applyAlignment="1">
      <alignment horizontal="left" wrapText="1"/>
      <protection/>
    </xf>
    <xf numFmtId="0" fontId="11" fillId="33" borderId="11" xfId="0" applyFont="1" applyFill="1" applyBorder="1" applyAlignment="1">
      <alignment wrapText="1"/>
    </xf>
    <xf numFmtId="2" fontId="2" fillId="0" borderId="10" xfId="57" applyNumberFormat="1" applyFill="1" applyBorder="1">
      <alignment/>
      <protection/>
    </xf>
    <xf numFmtId="0" fontId="11" fillId="33" borderId="11" xfId="57" applyFont="1" applyFill="1" applyBorder="1" applyAlignment="1">
      <alignment wrapText="1"/>
      <protection/>
    </xf>
    <xf numFmtId="2" fontId="4" fillId="33" borderId="10" xfId="66" applyNumberFormat="1" applyFont="1" applyFill="1" applyBorder="1" applyAlignment="1">
      <alignment/>
    </xf>
    <xf numFmtId="0" fontId="13" fillId="0" borderId="10" xfId="57" applyFont="1" applyFill="1" applyBorder="1">
      <alignment/>
      <protection/>
    </xf>
    <xf numFmtId="0" fontId="13" fillId="0" borderId="10" xfId="57" applyFont="1" applyBorder="1">
      <alignment/>
      <protection/>
    </xf>
    <xf numFmtId="0" fontId="12" fillId="0" borderId="10" xfId="57" applyFont="1" applyFill="1" applyBorder="1" applyAlignment="1">
      <alignment vertical="center" wrapText="1"/>
      <protection/>
    </xf>
    <xf numFmtId="0" fontId="4" fillId="33" borderId="10" xfId="57" applyFont="1" applyFill="1" applyBorder="1" applyAlignment="1">
      <alignment horizontal="left" wrapText="1"/>
      <protection/>
    </xf>
    <xf numFmtId="0" fontId="4" fillId="0" borderId="10" xfId="57" applyFont="1" applyFill="1" applyBorder="1" applyAlignment="1">
      <alignment horizontal="left" wrapText="1"/>
      <protection/>
    </xf>
    <xf numFmtId="0" fontId="14" fillId="0" borderId="11" xfId="0" applyFont="1" applyFill="1" applyBorder="1" applyAlignment="1">
      <alignment wrapText="1"/>
    </xf>
    <xf numFmtId="0" fontId="15" fillId="0" borderId="10" xfId="57" applyFont="1" applyBorder="1" applyAlignment="1">
      <alignment vertical="center" wrapText="1"/>
      <protection/>
    </xf>
    <xf numFmtId="0" fontId="13" fillId="0" borderId="10" xfId="57" applyFont="1" applyBorder="1" applyAlignment="1">
      <alignment vertical="center" wrapText="1"/>
      <protection/>
    </xf>
    <xf numFmtId="0" fontId="13" fillId="0" borderId="11" xfId="54" applyFont="1" applyFill="1" applyBorder="1" applyAlignment="1">
      <alignment wrapText="1"/>
      <protection/>
    </xf>
    <xf numFmtId="0" fontId="13" fillId="0" borderId="11" xfId="57" applyFont="1" applyFill="1" applyBorder="1" applyAlignment="1">
      <alignment vertical="center" wrapText="1"/>
      <protection/>
    </xf>
    <xf numFmtId="0" fontId="13" fillId="0" borderId="10" xfId="57" applyFont="1" applyFill="1" applyBorder="1" applyAlignment="1">
      <alignment vertical="center" wrapText="1"/>
      <protection/>
    </xf>
    <xf numFmtId="2" fontId="13" fillId="0" borderId="10" xfId="57" applyNumberFormat="1" applyFont="1" applyBorder="1">
      <alignment/>
      <protection/>
    </xf>
    <xf numFmtId="179" fontId="4" fillId="0" borderId="0" xfId="66" applyFont="1" applyFill="1" applyAlignment="1">
      <alignment horizontal="right"/>
    </xf>
    <xf numFmtId="2" fontId="4" fillId="0" borderId="10" xfId="66" applyNumberFormat="1" applyFont="1" applyFill="1" applyBorder="1" applyAlignment="1">
      <alignment/>
    </xf>
    <xf numFmtId="0" fontId="10" fillId="0" borderId="10" xfId="57" applyFont="1" applyFill="1" applyBorder="1">
      <alignment/>
      <protection/>
    </xf>
    <xf numFmtId="2" fontId="17" fillId="34" borderId="10" xfId="57" applyNumberFormat="1" applyFont="1" applyFill="1" applyBorder="1" applyAlignment="1">
      <alignment horizontal="left"/>
      <protection/>
    </xf>
    <xf numFmtId="2" fontId="18" fillId="34" borderId="10" xfId="0" applyNumberFormat="1" applyFont="1" applyFill="1" applyBorder="1" applyAlignment="1">
      <alignment horizontal="left" wrapText="1"/>
    </xf>
    <xf numFmtId="0" fontId="2" fillId="0" borderId="0" xfId="57">
      <alignment/>
      <protection/>
    </xf>
    <xf numFmtId="2" fontId="11" fillId="33" borderId="10" xfId="57" applyNumberFormat="1" applyFont="1" applyFill="1" applyBorder="1" applyAlignment="1">
      <alignment/>
      <protection/>
    </xf>
    <xf numFmtId="2" fontId="4" fillId="33" borderId="10" xfId="66" applyNumberFormat="1" applyFont="1" applyFill="1" applyBorder="1" applyAlignment="1">
      <alignment wrapText="1"/>
    </xf>
    <xf numFmtId="2" fontId="12" fillId="33" borderId="10" xfId="57" applyNumberFormat="1" applyFont="1" applyFill="1" applyBorder="1" applyAlignment="1">
      <alignment/>
      <protection/>
    </xf>
    <xf numFmtId="2" fontId="12" fillId="33" borderId="10" xfId="0" applyNumberFormat="1" applyFont="1" applyFill="1" applyBorder="1" applyAlignment="1">
      <alignment wrapText="1"/>
    </xf>
    <xf numFmtId="2" fontId="12" fillId="33" borderId="10" xfId="66" applyNumberFormat="1" applyFont="1" applyFill="1" applyBorder="1" applyAlignment="1">
      <alignment/>
    </xf>
    <xf numFmtId="2" fontId="13" fillId="35" borderId="10" xfId="57" applyNumberFormat="1" applyFont="1" applyFill="1" applyBorder="1" applyAlignment="1">
      <alignment/>
      <protection/>
    </xf>
    <xf numFmtId="0" fontId="10" fillId="0" borderId="10" xfId="0" applyFont="1" applyFill="1" applyBorder="1" applyAlignment="1">
      <alignment horizontal="justify" wrapText="1"/>
    </xf>
    <xf numFmtId="2" fontId="13" fillId="35" borderId="10" xfId="66" applyNumberFormat="1" applyFont="1" applyFill="1" applyBorder="1" applyAlignment="1">
      <alignment/>
    </xf>
    <xf numFmtId="2" fontId="13" fillId="0" borderId="10" xfId="57" applyNumberFormat="1" applyFont="1" applyFill="1" applyBorder="1" applyAlignment="1">
      <alignment/>
      <protection/>
    </xf>
    <xf numFmtId="2" fontId="13" fillId="0" borderId="10" xfId="66" applyNumberFormat="1" applyFont="1" applyFill="1" applyBorder="1" applyAlignment="1">
      <alignment/>
    </xf>
    <xf numFmtId="2" fontId="16" fillId="33" borderId="10" xfId="0" applyNumberFormat="1" applyFont="1" applyFill="1" applyBorder="1" applyAlignment="1">
      <alignment wrapText="1"/>
    </xf>
    <xf numFmtId="2" fontId="11" fillId="33" borderId="10" xfId="66" applyNumberFormat="1" applyFont="1" applyFill="1" applyBorder="1" applyAlignment="1">
      <alignment wrapText="1"/>
    </xf>
    <xf numFmtId="0" fontId="2" fillId="0" borderId="0" xfId="57" applyFill="1">
      <alignment/>
      <protection/>
    </xf>
    <xf numFmtId="0" fontId="11" fillId="0" borderId="11" xfId="0" applyFont="1" applyFill="1" applyBorder="1" applyAlignment="1">
      <alignment horizontal="center" vertical="top" wrapText="1"/>
    </xf>
    <xf numFmtId="0" fontId="17" fillId="33" borderId="12" xfId="57" applyFont="1" applyFill="1" applyBorder="1" applyAlignment="1">
      <alignment horizontal="left"/>
      <protection/>
    </xf>
    <xf numFmtId="0" fontId="18" fillId="33" borderId="13" xfId="0" applyFont="1" applyFill="1" applyBorder="1" applyAlignment="1">
      <alignment horizontal="left" wrapText="1"/>
    </xf>
    <xf numFmtId="2" fontId="12" fillId="33" borderId="12" xfId="66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horizontal="left" vertical="center" wrapText="1"/>
    </xf>
    <xf numFmtId="2" fontId="13" fillId="0" borderId="10" xfId="57" applyNumberFormat="1" applyFont="1" applyFill="1" applyBorder="1">
      <alignment/>
      <protection/>
    </xf>
    <xf numFmtId="0" fontId="10" fillId="0" borderId="10" xfId="0" applyFont="1" applyFill="1" applyBorder="1" applyAlignment="1">
      <alignment horizontal="left" vertical="center" wrapText="1"/>
    </xf>
    <xf numFmtId="0" fontId="18" fillId="33" borderId="10" xfId="0" applyFont="1" applyFill="1" applyBorder="1" applyAlignment="1">
      <alignment horizontal="left" wrapText="1"/>
    </xf>
    <xf numFmtId="2" fontId="12" fillId="33" borderId="10" xfId="66" applyNumberFormat="1" applyFont="1" applyFill="1" applyBorder="1" applyAlignment="1">
      <alignment horizontal="right"/>
    </xf>
    <xf numFmtId="2" fontId="17" fillId="0" borderId="10" xfId="57" applyNumberFormat="1" applyFont="1" applyFill="1" applyBorder="1" applyAlignment="1">
      <alignment horizontal="left"/>
      <protection/>
    </xf>
    <xf numFmtId="0" fontId="17" fillId="0" borderId="10" xfId="0" applyFont="1" applyFill="1" applyBorder="1" applyAlignment="1">
      <alignment horizontal="left" wrapText="1"/>
    </xf>
    <xf numFmtId="2" fontId="19" fillId="0" borderId="10" xfId="66" applyNumberFormat="1" applyFont="1" applyFill="1" applyBorder="1" applyAlignment="1">
      <alignment horizontal="right"/>
    </xf>
    <xf numFmtId="2" fontId="5" fillId="0" borderId="10" xfId="57" applyNumberFormat="1" applyFont="1" applyFill="1" applyBorder="1">
      <alignment/>
      <protection/>
    </xf>
    <xf numFmtId="2" fontId="5" fillId="0" borderId="10" xfId="66" applyNumberFormat="1" applyFont="1" applyFill="1" applyBorder="1" applyAlignment="1">
      <alignment/>
    </xf>
    <xf numFmtId="2" fontId="21" fillId="0" borderId="10" xfId="57" applyNumberFormat="1" applyFont="1" applyFill="1" applyBorder="1">
      <alignment/>
      <protection/>
    </xf>
    <xf numFmtId="0" fontId="10" fillId="0" borderId="10" xfId="53" applyFont="1" applyFill="1" applyBorder="1" applyAlignment="1">
      <alignment vertical="top" wrapText="1"/>
      <protection/>
    </xf>
    <xf numFmtId="0" fontId="10" fillId="0" borderId="10" xfId="0" applyFont="1" applyFill="1" applyBorder="1" applyAlignment="1">
      <alignment vertical="top" wrapText="1"/>
    </xf>
    <xf numFmtId="2" fontId="10" fillId="0" borderId="10" xfId="0" applyNumberFormat="1" applyFont="1" applyFill="1" applyBorder="1" applyAlignment="1">
      <alignment horizontal="justify"/>
    </xf>
    <xf numFmtId="2" fontId="13" fillId="0" borderId="11" xfId="57" applyNumberFormat="1" applyFont="1" applyFill="1" applyBorder="1">
      <alignment/>
      <protection/>
    </xf>
    <xf numFmtId="2" fontId="10" fillId="0" borderId="10" xfId="0" applyNumberFormat="1" applyFont="1" applyFill="1" applyBorder="1" applyAlignment="1">
      <alignment horizontal="justify" wrapText="1"/>
    </xf>
    <xf numFmtId="2" fontId="12" fillId="34" borderId="10" xfId="57" applyNumberFormat="1" applyFont="1" applyFill="1" applyBorder="1" applyAlignment="1">
      <alignment/>
      <protection/>
    </xf>
    <xf numFmtId="0" fontId="12" fillId="34" borderId="10" xfId="0" applyFont="1" applyFill="1" applyBorder="1" applyAlignment="1">
      <alignment wrapText="1"/>
    </xf>
    <xf numFmtId="2" fontId="12" fillId="34" borderId="10" xfId="66" applyNumberFormat="1" applyFont="1" applyFill="1" applyBorder="1" applyAlignment="1">
      <alignment/>
    </xf>
    <xf numFmtId="0" fontId="10" fillId="35" borderId="10" xfId="0" applyFont="1" applyFill="1" applyBorder="1" applyAlignment="1">
      <alignment horizontal="left" vertical="center" wrapText="1"/>
    </xf>
    <xf numFmtId="2" fontId="5" fillId="0" borderId="10" xfId="53" applyNumberFormat="1" applyFont="1" applyFill="1" applyBorder="1" applyAlignment="1">
      <alignment/>
      <protection/>
    </xf>
    <xf numFmtId="2" fontId="5" fillId="35" borderId="10" xfId="53" applyNumberFormat="1" applyFont="1" applyFill="1" applyBorder="1" applyAlignment="1">
      <alignment/>
      <protection/>
    </xf>
    <xf numFmtId="0" fontId="7" fillId="0" borderId="10" xfId="53" applyFont="1" applyFill="1" applyBorder="1" applyAlignment="1">
      <alignment vertical="top" wrapText="1"/>
      <protection/>
    </xf>
    <xf numFmtId="2" fontId="7" fillId="0" borderId="10" xfId="57" applyNumberFormat="1" applyFont="1" applyFill="1" applyBorder="1">
      <alignment/>
      <protection/>
    </xf>
    <xf numFmtId="0" fontId="7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justify"/>
    </xf>
    <xf numFmtId="0" fontId="17" fillId="33" borderId="10" xfId="0" applyFont="1" applyFill="1" applyBorder="1" applyAlignment="1">
      <alignment horizontal="left" wrapText="1"/>
    </xf>
    <xf numFmtId="2" fontId="11" fillId="34" borderId="10" xfId="57" applyNumberFormat="1" applyFont="1" applyFill="1" applyBorder="1" applyAlignment="1">
      <alignment horizontal="left"/>
      <protection/>
    </xf>
    <xf numFmtId="2" fontId="11" fillId="34" borderId="10" xfId="0" applyNumberFormat="1" applyFont="1" applyFill="1" applyBorder="1" applyAlignment="1">
      <alignment horizontal="left" wrapText="1"/>
    </xf>
    <xf numFmtId="2" fontId="4" fillId="34" borderId="10" xfId="66" applyNumberFormat="1" applyFont="1" applyFill="1" applyBorder="1" applyAlignment="1">
      <alignment horizontal="right"/>
    </xf>
    <xf numFmtId="0" fontId="11" fillId="33" borderId="10" xfId="57" applyFont="1" applyFill="1" applyBorder="1" applyAlignment="1">
      <alignment horizontal="left" vertical="top" wrapText="1"/>
      <protection/>
    </xf>
    <xf numFmtId="49" fontId="5" fillId="0" borderId="10" xfId="57" applyNumberFormat="1" applyFont="1" applyFill="1" applyBorder="1">
      <alignment/>
      <protection/>
    </xf>
    <xf numFmtId="49" fontId="20" fillId="0" borderId="10" xfId="0" applyNumberFormat="1" applyFont="1" applyFill="1" applyBorder="1" applyAlignment="1">
      <alignment horizontal="justify"/>
    </xf>
    <xf numFmtId="49" fontId="17" fillId="0" borderId="10" xfId="0" applyNumberFormat="1" applyFont="1" applyFill="1" applyBorder="1" applyAlignment="1">
      <alignment horizontal="justify"/>
    </xf>
    <xf numFmtId="0" fontId="0" fillId="0" borderId="0" xfId="0" applyAlignment="1">
      <alignment/>
    </xf>
    <xf numFmtId="0" fontId="45" fillId="0" borderId="0" xfId="0" applyFont="1" applyAlignment="1">
      <alignment/>
    </xf>
    <xf numFmtId="0" fontId="8" fillId="0" borderId="0" xfId="56" applyFont="1" applyFill="1" applyAlignment="1">
      <alignment horizontal="center"/>
      <protection/>
    </xf>
    <xf numFmtId="0" fontId="9" fillId="0" borderId="14" xfId="0" applyFont="1" applyBorder="1" applyAlignment="1" applyProtection="1">
      <alignment horizontal="left" wrapText="1"/>
      <protection/>
    </xf>
    <xf numFmtId="0" fontId="0" fillId="0" borderId="14" xfId="0" applyBorder="1" applyAlignment="1">
      <alignment horizontal="left" wrapText="1"/>
    </xf>
    <xf numFmtId="2" fontId="3" fillId="0" borderId="0" xfId="55" applyNumberFormat="1" applyFont="1" applyFill="1" applyAlignment="1">
      <alignment horizontal="left" wrapText="1"/>
      <protection/>
    </xf>
    <xf numFmtId="0" fontId="3" fillId="0" borderId="0" xfId="57" applyFont="1" applyAlignment="1">
      <alignment horizontal="left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Dod5kochtor" xfId="54"/>
    <cellStyle name="Обычный_Dod5kochtor_розрахунки 070201 2013" xfId="55"/>
    <cellStyle name="Обычный_Розрахунки  070808 2013" xfId="56"/>
    <cellStyle name="Обычный_розрахунки 070201 2013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_розрахунки 070201 2013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7"/>
  <sheetViews>
    <sheetView tabSelected="1" zoomScalePageLayoutView="0" workbookViewId="0" topLeftCell="A1">
      <selection activeCell="B83" sqref="B83"/>
    </sheetView>
  </sheetViews>
  <sheetFormatPr defaultColWidth="9.140625" defaultRowHeight="15"/>
  <cols>
    <col min="1" max="1" width="14.8515625" style="85" customWidth="1"/>
    <col min="2" max="2" width="58.28125" style="85" customWidth="1"/>
    <col min="3" max="3" width="17.7109375" style="85" customWidth="1"/>
    <col min="4" max="16384" width="9.140625" style="85" customWidth="1"/>
  </cols>
  <sheetData>
    <row r="1" spans="1:3" ht="20.25">
      <c r="A1" s="87" t="s">
        <v>23</v>
      </c>
      <c r="B1" s="87"/>
      <c r="C1" s="87"/>
    </row>
    <row r="2" spans="1:3" ht="102.75" customHeight="1">
      <c r="A2" s="88" t="s">
        <v>85</v>
      </c>
      <c r="B2" s="89"/>
      <c r="C2" s="89"/>
    </row>
    <row r="3" spans="1:3" ht="13.5" customHeight="1">
      <c r="A3" s="1"/>
      <c r="B3" s="2" t="s">
        <v>0</v>
      </c>
      <c r="C3" s="3"/>
    </row>
    <row r="4" spans="1:3" ht="18.75">
      <c r="A4" s="4"/>
      <c r="B4" s="4"/>
      <c r="C4" s="5" t="s">
        <v>1</v>
      </c>
    </row>
    <row r="5" spans="1:3" ht="13.5" customHeight="1">
      <c r="A5" s="4"/>
      <c r="B5" s="4"/>
      <c r="C5" s="28" t="s">
        <v>2</v>
      </c>
    </row>
    <row r="6" spans="1:3" ht="18.75">
      <c r="A6" s="6" t="s">
        <v>3</v>
      </c>
      <c r="B6" s="7"/>
      <c r="C6" s="8">
        <f>C7+C37</f>
        <v>3865390</v>
      </c>
    </row>
    <row r="7" spans="1:3" ht="33.75">
      <c r="A7" s="11" t="s">
        <v>65</v>
      </c>
      <c r="B7" s="7"/>
      <c r="C7" s="8">
        <f>C8+C34</f>
        <v>3626647</v>
      </c>
    </row>
    <row r="8" spans="1:3" ht="33">
      <c r="A8" s="11" t="s">
        <v>5</v>
      </c>
      <c r="B8" s="14" t="s">
        <v>6</v>
      </c>
      <c r="C8" s="15">
        <v>2972661</v>
      </c>
    </row>
    <row r="9" spans="1:3" ht="48" customHeight="1">
      <c r="A9" s="16" t="s">
        <v>4</v>
      </c>
      <c r="B9" s="18" t="s">
        <v>71</v>
      </c>
      <c r="C9" s="29">
        <v>2972660.9511111113</v>
      </c>
    </row>
    <row r="10" spans="1:3" ht="30" customHeight="1">
      <c r="A10" s="17"/>
      <c r="B10" s="22" t="s">
        <v>68</v>
      </c>
      <c r="C10" s="29">
        <v>2170742.9511111113</v>
      </c>
    </row>
    <row r="11" spans="1:3" ht="16.5">
      <c r="A11" s="17"/>
      <c r="B11" s="23" t="s">
        <v>7</v>
      </c>
      <c r="C11" s="29">
        <v>1085536.8666666667</v>
      </c>
    </row>
    <row r="12" spans="1:3" ht="16.5">
      <c r="A12" s="27"/>
      <c r="B12" s="23" t="s">
        <v>8</v>
      </c>
      <c r="C12" s="29">
        <v>327460.1</v>
      </c>
    </row>
    <row r="13" spans="1:3" ht="16.5">
      <c r="A13" s="17"/>
      <c r="B13" s="23" t="s">
        <v>13</v>
      </c>
      <c r="C13" s="29">
        <v>289651.43333333335</v>
      </c>
    </row>
    <row r="14" spans="1:3" ht="16.5">
      <c r="A14" s="17"/>
      <c r="B14" s="23" t="s">
        <v>14</v>
      </c>
      <c r="C14" s="29">
        <v>41808.95333333334</v>
      </c>
    </row>
    <row r="15" spans="1:3" ht="16.5">
      <c r="A15" s="17"/>
      <c r="B15" s="23" t="s">
        <v>15</v>
      </c>
      <c r="C15" s="29">
        <v>71533.20000000001</v>
      </c>
    </row>
    <row r="16" spans="1:3" ht="16.5">
      <c r="A16" s="17"/>
      <c r="B16" s="23" t="s">
        <v>27</v>
      </c>
      <c r="C16" s="29">
        <v>10428.48</v>
      </c>
    </row>
    <row r="17" spans="1:3" ht="16.5">
      <c r="A17" s="17"/>
      <c r="B17" s="23" t="s">
        <v>28</v>
      </c>
      <c r="C17" s="29">
        <v>56284.799999999996</v>
      </c>
    </row>
    <row r="18" spans="1:3" ht="33">
      <c r="A18" s="17"/>
      <c r="B18" s="23" t="s">
        <v>26</v>
      </c>
      <c r="C18" s="29">
        <v>109596</v>
      </c>
    </row>
    <row r="19" spans="1:3" ht="16.5">
      <c r="A19" s="17"/>
      <c r="B19" s="23" t="s">
        <v>25</v>
      </c>
      <c r="C19" s="29">
        <v>213462.82333333336</v>
      </c>
    </row>
    <row r="20" spans="1:3" ht="16.5">
      <c r="A20" s="17"/>
      <c r="B20" s="23" t="s">
        <v>72</v>
      </c>
      <c r="C20" s="29">
        <v>80004</v>
      </c>
    </row>
    <row r="21" spans="1:3" ht="16.5">
      <c r="A21" s="17"/>
      <c r="B21" s="23" t="s">
        <v>9</v>
      </c>
      <c r="C21" s="29">
        <v>90350.9888888889</v>
      </c>
    </row>
    <row r="22" spans="1:3" ht="16.5">
      <c r="A22" s="17"/>
      <c r="B22" s="23" t="s">
        <v>24</v>
      </c>
      <c r="C22" s="29">
        <v>84276.7388888889</v>
      </c>
    </row>
    <row r="23" spans="1:3" ht="32.25" customHeight="1">
      <c r="A23" s="17"/>
      <c r="B23" s="22" t="s">
        <v>73</v>
      </c>
      <c r="C23" s="29">
        <v>801918</v>
      </c>
    </row>
    <row r="24" spans="1:3" ht="16.5">
      <c r="A24" s="27"/>
      <c r="B24" s="23" t="s">
        <v>7</v>
      </c>
      <c r="C24" s="29">
        <v>427299</v>
      </c>
    </row>
    <row r="25" spans="1:3" ht="16.5">
      <c r="A25" s="17"/>
      <c r="B25" s="24" t="s">
        <v>16</v>
      </c>
      <c r="C25" s="29">
        <v>308929.19999999995</v>
      </c>
    </row>
    <row r="26" spans="1:3" ht="16.5">
      <c r="A26" s="17"/>
      <c r="B26" s="25" t="s">
        <v>8</v>
      </c>
      <c r="C26" s="29">
        <v>6132</v>
      </c>
    </row>
    <row r="27" spans="1:3" ht="16.5">
      <c r="A27" s="17"/>
      <c r="B27" s="25" t="s">
        <v>17</v>
      </c>
      <c r="C27" s="29">
        <v>2494.8</v>
      </c>
    </row>
    <row r="28" spans="1:3" ht="16.5">
      <c r="A28" s="17"/>
      <c r="B28" s="25" t="s">
        <v>18</v>
      </c>
      <c r="C28" s="29">
        <v>1734</v>
      </c>
    </row>
    <row r="29" spans="1:3" ht="16.5">
      <c r="A29" s="17"/>
      <c r="B29" s="25" t="s">
        <v>19</v>
      </c>
      <c r="C29" s="29">
        <v>1734</v>
      </c>
    </row>
    <row r="30" spans="1:3" ht="20.25" customHeight="1">
      <c r="A30" s="17"/>
      <c r="B30" s="25" t="s">
        <v>20</v>
      </c>
      <c r="C30" s="29">
        <v>15352.800000000001</v>
      </c>
    </row>
    <row r="31" spans="1:3" ht="16.5">
      <c r="A31" s="17"/>
      <c r="B31" s="26" t="s">
        <v>21</v>
      </c>
      <c r="C31" s="29">
        <v>8676.64</v>
      </c>
    </row>
    <row r="32" spans="1:3" ht="16.5">
      <c r="A32" s="16"/>
      <c r="B32" s="25" t="s">
        <v>22</v>
      </c>
      <c r="C32" s="29">
        <v>29565.559999999998</v>
      </c>
    </row>
    <row r="33" spans="1:3" ht="18" customHeight="1">
      <c r="A33" s="16"/>
      <c r="B33" s="23" t="s">
        <v>9</v>
      </c>
      <c r="C33" s="29">
        <v>0</v>
      </c>
    </row>
    <row r="34" spans="1:3" ht="30" customHeight="1">
      <c r="A34" s="19" t="s">
        <v>10</v>
      </c>
      <c r="B34" s="12" t="s">
        <v>12</v>
      </c>
      <c r="C34" s="15">
        <v>653986</v>
      </c>
    </row>
    <row r="35" spans="1:3" ht="16.5">
      <c r="A35" s="20"/>
      <c r="B35" s="21" t="s">
        <v>11</v>
      </c>
      <c r="C35" s="29">
        <f>C9*0.22</f>
        <v>653985.4092444445</v>
      </c>
    </row>
    <row r="36" spans="1:3" ht="16.5">
      <c r="A36" s="20"/>
      <c r="B36" s="21"/>
      <c r="C36" s="29"/>
    </row>
    <row r="37" spans="1:3" ht="19.5" customHeight="1">
      <c r="A37" s="81" t="s">
        <v>70</v>
      </c>
      <c r="B37" s="12" t="s">
        <v>66</v>
      </c>
      <c r="C37" s="45">
        <f>C39+C43+C51+C60+C72+C75</f>
        <v>238743</v>
      </c>
    </row>
    <row r="38" spans="1:3" ht="16.5">
      <c r="A38" s="46"/>
      <c r="B38" s="47"/>
      <c r="C38" s="13"/>
    </row>
    <row r="39" spans="1:3" ht="15.75" customHeight="1">
      <c r="A39" s="48" t="s">
        <v>29</v>
      </c>
      <c r="B39" s="49" t="s">
        <v>30</v>
      </c>
      <c r="C39" s="50">
        <f>C40+C41</f>
        <v>55000</v>
      </c>
    </row>
    <row r="40" spans="1:3" ht="30">
      <c r="A40" s="30"/>
      <c r="B40" s="51" t="s">
        <v>69</v>
      </c>
      <c r="C40" s="74">
        <v>50000</v>
      </c>
    </row>
    <row r="41" spans="1:3" ht="16.5">
      <c r="A41" s="30"/>
      <c r="B41" s="75" t="s">
        <v>64</v>
      </c>
      <c r="C41" s="52">
        <v>5000</v>
      </c>
    </row>
    <row r="42" spans="1:3" ht="16.5">
      <c r="A42" s="30"/>
      <c r="B42" s="75"/>
      <c r="C42" s="52"/>
    </row>
    <row r="43" spans="1:3" ht="20.25" customHeight="1">
      <c r="A43" s="31" t="s">
        <v>41</v>
      </c>
      <c r="B43" s="77" t="s">
        <v>42</v>
      </c>
      <c r="C43" s="55">
        <f>C44+C47</f>
        <v>750</v>
      </c>
    </row>
    <row r="44" spans="1:3" ht="15.75">
      <c r="A44" s="56"/>
      <c r="B44" s="57" t="s">
        <v>43</v>
      </c>
      <c r="C44" s="58">
        <f>C45+C46</f>
        <v>530</v>
      </c>
    </row>
    <row r="45" spans="1:3" ht="15.75">
      <c r="A45" s="82"/>
      <c r="B45" s="83" t="s">
        <v>63</v>
      </c>
      <c r="C45" s="85">
        <v>400</v>
      </c>
    </row>
    <row r="46" spans="1:3" ht="15.75">
      <c r="A46" s="82"/>
      <c r="B46" s="83" t="s">
        <v>44</v>
      </c>
      <c r="C46" s="85">
        <v>130</v>
      </c>
    </row>
    <row r="47" spans="1:3" ht="15.75">
      <c r="A47" s="82"/>
      <c r="B47" s="84" t="s">
        <v>45</v>
      </c>
      <c r="C47" s="86">
        <v>220</v>
      </c>
    </row>
    <row r="48" spans="1:3" ht="15.75">
      <c r="A48" s="82"/>
      <c r="B48" s="83" t="s">
        <v>46</v>
      </c>
      <c r="C48" s="85">
        <v>110</v>
      </c>
    </row>
    <row r="49" spans="1:3" ht="15.75">
      <c r="A49" s="82"/>
      <c r="B49" s="83" t="s">
        <v>44</v>
      </c>
      <c r="C49" s="85">
        <v>110</v>
      </c>
    </row>
    <row r="50" spans="1:2" ht="15.75">
      <c r="A50" s="82"/>
      <c r="B50" s="83"/>
    </row>
    <row r="51" spans="1:3" ht="21" customHeight="1">
      <c r="A51" s="31" t="s">
        <v>47</v>
      </c>
      <c r="B51" s="54" t="s">
        <v>48</v>
      </c>
      <c r="C51" s="55">
        <f>SUM(C52:C58)</f>
        <v>64409</v>
      </c>
    </row>
    <row r="52" spans="1:3" ht="15.75" customHeight="1">
      <c r="A52" s="59"/>
      <c r="B52" s="76" t="s">
        <v>76</v>
      </c>
      <c r="C52" s="71">
        <v>15262</v>
      </c>
    </row>
    <row r="53" spans="1:3" ht="16.5" customHeight="1">
      <c r="A53" s="61"/>
      <c r="B53" s="76" t="s">
        <v>77</v>
      </c>
      <c r="C53" s="72">
        <v>9925</v>
      </c>
    </row>
    <row r="54" spans="1:3" ht="32.25" customHeight="1">
      <c r="A54" s="61"/>
      <c r="B54" s="76" t="s">
        <v>78</v>
      </c>
      <c r="C54" s="72">
        <v>2720</v>
      </c>
    </row>
    <row r="55" spans="1:3" ht="28.5" customHeight="1">
      <c r="A55" s="61"/>
      <c r="B55" s="76" t="s">
        <v>79</v>
      </c>
      <c r="C55" s="72">
        <v>2522</v>
      </c>
    </row>
    <row r="56" spans="1:3" ht="21.75" customHeight="1">
      <c r="A56" s="59"/>
      <c r="B56" s="76" t="s">
        <v>80</v>
      </c>
      <c r="C56" s="72">
        <v>2120</v>
      </c>
    </row>
    <row r="57" spans="1:3" ht="29.25" customHeight="1">
      <c r="A57" s="59"/>
      <c r="B57" s="76" t="s">
        <v>81</v>
      </c>
      <c r="C57" s="72">
        <v>21930</v>
      </c>
    </row>
    <row r="58" spans="1:3" ht="31.5">
      <c r="A58" s="59"/>
      <c r="B58" s="76" t="s">
        <v>82</v>
      </c>
      <c r="C58" s="72">
        <v>9930</v>
      </c>
    </row>
    <row r="59" spans="1:3" ht="11.25" customHeight="1">
      <c r="A59" s="59"/>
      <c r="B59" s="76"/>
      <c r="C59" s="72"/>
    </row>
    <row r="60" spans="1:3" ht="17.25">
      <c r="A60" s="31" t="s">
        <v>31</v>
      </c>
      <c r="B60" s="32" t="s">
        <v>32</v>
      </c>
      <c r="C60" s="15">
        <f>C61+C62+C63+C64+C65+C66+C67+C68+C69+C70</f>
        <v>29140</v>
      </c>
    </row>
    <row r="61" spans="1:3" ht="16.5">
      <c r="A61" s="52"/>
      <c r="B61" s="62" t="s">
        <v>49</v>
      </c>
      <c r="C61" s="85">
        <v>4000</v>
      </c>
    </row>
    <row r="62" spans="1:3" ht="16.5">
      <c r="A62" s="52"/>
      <c r="B62" s="73" t="s">
        <v>60</v>
      </c>
      <c r="C62" s="85">
        <v>1000</v>
      </c>
    </row>
    <row r="63" spans="1:3" ht="16.5">
      <c r="A63" s="52"/>
      <c r="B63" s="73" t="s">
        <v>61</v>
      </c>
      <c r="C63" s="85">
        <v>1600</v>
      </c>
    </row>
    <row r="64" spans="1:3" ht="16.5">
      <c r="A64" s="52"/>
      <c r="B64" s="62" t="s">
        <v>50</v>
      </c>
      <c r="C64" s="85">
        <v>200</v>
      </c>
    </row>
    <row r="65" spans="1:3" ht="16.5">
      <c r="A65" s="52"/>
      <c r="B65" s="62" t="s">
        <v>74</v>
      </c>
      <c r="C65" s="85">
        <v>7000</v>
      </c>
    </row>
    <row r="66" spans="1:3" ht="16.5">
      <c r="A66" s="52"/>
      <c r="B66" s="63" t="s">
        <v>51</v>
      </c>
      <c r="C66" s="85">
        <v>1300</v>
      </c>
    </row>
    <row r="67" spans="1:3" ht="16.5">
      <c r="A67" s="52"/>
      <c r="B67" s="62" t="s">
        <v>52</v>
      </c>
      <c r="C67" s="85">
        <v>1120</v>
      </c>
    </row>
    <row r="68" spans="1:3" ht="16.5">
      <c r="A68" s="52"/>
      <c r="B68" s="73" t="s">
        <v>62</v>
      </c>
      <c r="C68" s="85">
        <v>590</v>
      </c>
    </row>
    <row r="69" spans="1:3" ht="16.5">
      <c r="A69" s="52"/>
      <c r="B69" s="64" t="s">
        <v>67</v>
      </c>
      <c r="C69" s="85">
        <v>11000</v>
      </c>
    </row>
    <row r="70" spans="1:3" ht="16.5">
      <c r="A70" s="52"/>
      <c r="B70" s="64" t="s">
        <v>75</v>
      </c>
      <c r="C70" s="85">
        <v>1330</v>
      </c>
    </row>
    <row r="71" spans="1:2" ht="12" customHeight="1">
      <c r="A71" s="52"/>
      <c r="B71" s="64"/>
    </row>
    <row r="72" spans="1:3" ht="16.5">
      <c r="A72" s="78" t="s">
        <v>53</v>
      </c>
      <c r="B72" s="79" t="s">
        <v>54</v>
      </c>
      <c r="C72" s="80">
        <f>SUM(C73:C73)</f>
        <v>800</v>
      </c>
    </row>
    <row r="73" spans="1:3" ht="16.5">
      <c r="A73" s="65"/>
      <c r="B73" s="66" t="s">
        <v>59</v>
      </c>
      <c r="C73" s="60">
        <v>800</v>
      </c>
    </row>
    <row r="74" spans="1:3" ht="16.5">
      <c r="A74" s="65"/>
      <c r="B74" s="66"/>
      <c r="C74" s="60"/>
    </row>
    <row r="75" spans="1:3" ht="20.25" customHeight="1">
      <c r="A75" s="34" t="s">
        <v>35</v>
      </c>
      <c r="B75" s="44" t="s">
        <v>36</v>
      </c>
      <c r="C75" s="35">
        <f>C76+C78+C80+C82</f>
        <v>88644</v>
      </c>
    </row>
    <row r="76" spans="1:3" ht="17.25">
      <c r="A76" s="36" t="s">
        <v>37</v>
      </c>
      <c r="B76" s="37" t="s">
        <v>38</v>
      </c>
      <c r="C76" s="38">
        <f>C77</f>
        <v>0</v>
      </c>
    </row>
    <row r="77" spans="1:3" ht="16.5">
      <c r="A77" s="39"/>
      <c r="B77" s="40"/>
      <c r="C77" s="41">
        <v>0</v>
      </c>
    </row>
    <row r="78" spans="1:3" ht="17.25" customHeight="1">
      <c r="A78" s="36" t="s">
        <v>39</v>
      </c>
      <c r="B78" s="37" t="s">
        <v>40</v>
      </c>
      <c r="C78" s="38">
        <f>C79</f>
        <v>12334</v>
      </c>
    </row>
    <row r="79" spans="1:3" ht="16.5">
      <c r="A79" s="42"/>
      <c r="B79" s="40" t="s">
        <v>84</v>
      </c>
      <c r="C79" s="43">
        <v>12334</v>
      </c>
    </row>
    <row r="80" spans="1:3" ht="17.25">
      <c r="A80" s="67" t="s">
        <v>55</v>
      </c>
      <c r="B80" s="68" t="s">
        <v>56</v>
      </c>
      <c r="C80" s="69">
        <f>C81</f>
        <v>5810</v>
      </c>
    </row>
    <row r="81" spans="1:3" ht="16.5">
      <c r="A81" s="39"/>
      <c r="B81" s="70" t="s">
        <v>83</v>
      </c>
      <c r="C81" s="41">
        <v>5810</v>
      </c>
    </row>
    <row r="82" spans="1:3" ht="17.25">
      <c r="A82" s="36" t="s">
        <v>57</v>
      </c>
      <c r="B82" s="68" t="s">
        <v>58</v>
      </c>
      <c r="C82" s="38">
        <f>C83</f>
        <v>70500</v>
      </c>
    </row>
    <row r="83" spans="1:3" ht="16.5">
      <c r="A83" s="42"/>
      <c r="B83" s="53" t="s">
        <v>86</v>
      </c>
      <c r="C83" s="43">
        <v>70500</v>
      </c>
    </row>
    <row r="84" spans="1:3" ht="54" customHeight="1">
      <c r="A84" s="9"/>
      <c r="B84" s="9"/>
      <c r="C84" s="10"/>
    </row>
    <row r="85" spans="1:3" ht="15.75" customHeight="1">
      <c r="A85" s="90" t="s">
        <v>33</v>
      </c>
      <c r="B85" s="90"/>
      <c r="C85" s="90"/>
    </row>
    <row r="86" spans="1:3" ht="15">
      <c r="A86" s="33"/>
      <c r="B86" s="33"/>
      <c r="C86" s="33"/>
    </row>
    <row r="87" spans="1:3" ht="15.75" customHeight="1">
      <c r="A87" s="91" t="s">
        <v>34</v>
      </c>
      <c r="B87" s="91"/>
      <c r="C87" s="91"/>
    </row>
  </sheetData>
  <sheetProtection/>
  <mergeCells count="4">
    <mergeCell ref="A1:C1"/>
    <mergeCell ref="A2:C2"/>
    <mergeCell ref="A85:C85"/>
    <mergeCell ref="A87:C87"/>
  </mergeCells>
  <printOptions/>
  <pageMargins left="0.7086614173228347" right="0.31496062992125984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Spring</cp:lastModifiedBy>
  <cp:lastPrinted>2018-07-06T01:59:37Z</cp:lastPrinted>
  <dcterms:created xsi:type="dcterms:W3CDTF">2017-03-23T08:49:30Z</dcterms:created>
  <dcterms:modified xsi:type="dcterms:W3CDTF">2018-11-14T09:23:22Z</dcterms:modified>
  <cp:category/>
  <cp:version/>
  <cp:contentType/>
  <cp:contentStatus/>
</cp:coreProperties>
</file>